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2018'!$A$1:$J$48</definedName>
  </definedNames>
  <calcPr calcId="145621"/>
</workbook>
</file>

<file path=xl/calcChain.xml><?xml version="1.0" encoding="utf-8"?>
<calcChain xmlns="http://schemas.openxmlformats.org/spreadsheetml/2006/main">
  <c r="J47" i="1" l="1"/>
  <c r="H47" i="1"/>
  <c r="I44" i="1" l="1"/>
  <c r="G44" i="1"/>
  <c r="C44" i="1"/>
  <c r="J46" i="1"/>
  <c r="H46" i="1"/>
  <c r="J45" i="1"/>
  <c r="H45" i="1"/>
  <c r="J44" i="1" l="1"/>
  <c r="H44" i="1"/>
  <c r="J37" i="1"/>
  <c r="H37" i="1"/>
  <c r="J43" i="1" l="1"/>
  <c r="H43" i="1"/>
  <c r="H18" i="1"/>
  <c r="H26" i="1" l="1"/>
  <c r="H27" i="1"/>
  <c r="H28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32" i="1"/>
  <c r="H29" i="1" l="1"/>
  <c r="J29" i="1"/>
  <c r="H41" i="1"/>
  <c r="C38" i="1"/>
  <c r="J38" i="1" s="1"/>
  <c r="J36" i="1"/>
  <c r="H36" i="1"/>
  <c r="I35" i="1"/>
  <c r="G35" i="1"/>
  <c r="C35" i="1"/>
  <c r="J34" i="1"/>
  <c r="H34" i="1"/>
  <c r="C33" i="1"/>
  <c r="J42" i="1"/>
  <c r="H42" i="1"/>
  <c r="J30" i="1"/>
  <c r="J31" i="1"/>
  <c r="H30" i="1"/>
  <c r="H31" i="1"/>
  <c r="J26" i="1"/>
  <c r="J27" i="1"/>
  <c r="J28" i="1"/>
  <c r="I25" i="1"/>
  <c r="G25" i="1"/>
  <c r="C25" i="1"/>
  <c r="J23" i="1"/>
  <c r="J24" i="1"/>
  <c r="H23" i="1"/>
  <c r="I22" i="1"/>
  <c r="G22" i="1"/>
  <c r="C22" i="1"/>
  <c r="J20" i="1"/>
  <c r="J21" i="1"/>
  <c r="H20" i="1"/>
  <c r="H21" i="1"/>
  <c r="C19" i="1"/>
  <c r="J17" i="1"/>
  <c r="J18" i="1"/>
  <c r="H17" i="1"/>
  <c r="C48" i="1" l="1"/>
  <c r="I48" i="1"/>
  <c r="G48" i="1"/>
  <c r="H35" i="1"/>
  <c r="J19" i="1"/>
  <c r="H19" i="1"/>
  <c r="H38" i="1"/>
  <c r="H33" i="1"/>
  <c r="J35" i="1"/>
  <c r="J33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8" i="1" l="1"/>
  <c r="J48" i="1"/>
  <c r="J10" i="1"/>
</calcChain>
</file>

<file path=xl/sharedStrings.xml><?xml version="1.0" encoding="utf-8"?>
<sst xmlns="http://schemas.openxmlformats.org/spreadsheetml/2006/main" count="55" uniqueCount="53">
  <si>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</si>
  <si>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</si>
  <si>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</si>
  <si>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</si>
  <si>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</si>
  <si>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</si>
  <si>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</si>
  <si>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</si>
  <si>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</si>
  <si>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</si>
  <si>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</si>
  <si>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</si>
  <si>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</si>
  <si>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</si>
  <si>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</si>
  <si>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</si>
  <si>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</si>
  <si>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</si>
  <si>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</si>
  <si>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</si>
  <si>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</si>
  <si>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</si>
  <si>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</si>
  <si>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</si>
  <si>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</si>
  <si>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</si>
  <si>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</si>
  <si>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</si>
  <si>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</si>
  <si>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</si>
  <si>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</si>
  <si>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</si>
  <si>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</si>
  <si>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</si>
  <si>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В 2021 ГОДУ</t>
  </si>
  <si>
    <t>Бюджет города Твери на 2021 год всего, тыс. руб.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</si>
  <si>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</si>
  <si>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</si>
  <si>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</si>
  <si>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</si>
  <si>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</si>
  <si>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</si>
  <si>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</si>
  <si>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</si>
  <si>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</si>
  <si>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</si>
  <si>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</si>
  <si>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</si>
  <si>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</si>
  <si>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</si>
  <si>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</si>
  <si>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</si>
  <si>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по состоянию на 01.06.2021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</si>
</sst>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43" zoomScale="115" zoomScaleNormal="110" zoomScaleSheetLayoutView="115" workbookViewId="0">
      <selection activeCell="L29" sqref="L29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6" customFormat="1" x14ac:dyDescent="0.35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6" customFormat="1" x14ac:dyDescent="0.35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6" customFormat="1" x14ac:dyDescent="0.35">
      <c r="A4" s="57" t="s">
        <v>34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s="6" customFormat="1" ht="15" hidden="1" x14ac:dyDescent="0.25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6" customFormat="1" x14ac:dyDescent="0.35">
      <c r="A6" s="1"/>
      <c r="B6" s="1"/>
      <c r="C6" s="59" t="s">
        <v>52</v>
      </c>
      <c r="D6" s="59"/>
      <c r="E6" s="59"/>
      <c r="F6" s="59"/>
      <c r="G6" s="59"/>
      <c r="H6" s="59"/>
      <c r="I6" s="59"/>
      <c r="J6" s="59"/>
    </row>
    <row r="7" spans="1:10" s="6" customFormat="1" ht="33" customHeight="1" x14ac:dyDescent="0.35">
      <c r="A7" s="56" t="s">
        <v>0</v>
      </c>
      <c r="B7" s="56" t="s">
        <v>1</v>
      </c>
      <c r="C7" s="56" t="s">
        <v>35</v>
      </c>
      <c r="D7" s="56" t="s">
        <v>2</v>
      </c>
      <c r="E7" s="56"/>
      <c r="F7" s="56"/>
      <c r="G7" s="56" t="s">
        <v>4</v>
      </c>
      <c r="H7" s="56"/>
      <c r="I7" s="56" t="s">
        <v>5</v>
      </c>
      <c r="J7" s="56"/>
    </row>
    <row r="8" spans="1:10" s="6" customFormat="1" ht="24.75" customHeight="1" x14ac:dyDescent="0.35">
      <c r="A8" s="56"/>
      <c r="B8" s="56"/>
      <c r="C8" s="56"/>
      <c r="D8" s="34"/>
      <c r="E8" s="34"/>
      <c r="F8" s="34"/>
      <c r="G8" s="25" t="s">
        <v>33</v>
      </c>
      <c r="H8" s="35" t="s">
        <v>3</v>
      </c>
      <c r="I8" s="25" t="s">
        <v>33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5" customHeight="1" x14ac:dyDescent="0.35">
      <c r="A10" s="26">
        <v>1</v>
      </c>
      <c r="B10" s="27" t="s">
        <v>36</v>
      </c>
      <c r="C10" s="47">
        <f>SUM(C11:C15)</f>
        <v>5729634.3000000007</v>
      </c>
      <c r="D10" s="47"/>
      <c r="E10" s="47"/>
      <c r="F10" s="47"/>
      <c r="G10" s="47">
        <f>SUM(G11:G15)</f>
        <v>4855279.6000000006</v>
      </c>
      <c r="H10" s="48">
        <f>G10*100/C10</f>
        <v>84.73978173441192</v>
      </c>
      <c r="I10" s="47">
        <f>SUM(I11:I15)</f>
        <v>1744438</v>
      </c>
      <c r="J10" s="47">
        <f t="shared" ref="J10:J38" si="0">I10*100/C10</f>
        <v>30.445887270676241</v>
      </c>
    </row>
    <row r="11" spans="1:10" s="4" customFormat="1" ht="28.5" customHeight="1" x14ac:dyDescent="0.35">
      <c r="A11" s="28"/>
      <c r="B11" s="29" t="s">
        <v>11</v>
      </c>
      <c r="C11" s="42">
        <v>2355313.2999999998</v>
      </c>
      <c r="D11" s="43"/>
      <c r="E11" s="43"/>
      <c r="F11" s="43"/>
      <c r="G11" s="44">
        <v>2215600.9</v>
      </c>
      <c r="H11" s="45">
        <f t="shared" ref="H11:H41" si="1">G11*100/C11</f>
        <v>94.068203155817969</v>
      </c>
      <c r="I11" s="44">
        <v>771834.1</v>
      </c>
      <c r="J11" s="42">
        <f t="shared" si="0"/>
        <v>32.769912181109838</v>
      </c>
    </row>
    <row r="12" spans="1:10" s="4" customFormat="1" ht="16.5" customHeight="1" x14ac:dyDescent="0.35">
      <c r="A12" s="28"/>
      <c r="B12" s="29" t="s">
        <v>37</v>
      </c>
      <c r="C12" s="44">
        <v>3174248.2</v>
      </c>
      <c r="D12" s="43"/>
      <c r="E12" s="43"/>
      <c r="F12" s="43"/>
      <c r="G12" s="44">
        <v>2478599.7000000002</v>
      </c>
      <c r="H12" s="45">
        <f t="shared" si="1"/>
        <v>78.084621738148897</v>
      </c>
      <c r="I12" s="44">
        <v>925225.7</v>
      </c>
      <c r="J12" s="42">
        <f t="shared" si="0"/>
        <v>29.147868777243062</v>
      </c>
    </row>
    <row r="13" spans="1:10" s="4" customFormat="1" ht="29.25" customHeight="1" x14ac:dyDescent="0.35">
      <c r="A13" s="28"/>
      <c r="B13" s="29" t="s">
        <v>12</v>
      </c>
      <c r="C13" s="44">
        <v>46061.4</v>
      </c>
      <c r="D13" s="43"/>
      <c r="E13" s="43"/>
      <c r="F13" s="43"/>
      <c r="G13" s="44">
        <v>46061.4</v>
      </c>
      <c r="H13" s="45">
        <f t="shared" si="1"/>
        <v>100</v>
      </c>
      <c r="I13" s="44">
        <v>19635.8</v>
      </c>
      <c r="J13" s="42">
        <f t="shared" si="0"/>
        <v>42.629620463120965</v>
      </c>
    </row>
    <row r="14" spans="1:10" s="4" customFormat="1" ht="28.5" customHeight="1" x14ac:dyDescent="0.35">
      <c r="A14" s="28"/>
      <c r="B14" s="29" t="s">
        <v>38</v>
      </c>
      <c r="C14" s="44">
        <v>96953.5</v>
      </c>
      <c r="D14" s="43"/>
      <c r="E14" s="43"/>
      <c r="F14" s="43"/>
      <c r="G14" s="44">
        <v>93105.9</v>
      </c>
      <c r="H14" s="45">
        <f t="shared" si="1"/>
        <v>96.031499636423646</v>
      </c>
      <c r="I14" s="44">
        <v>8125.8</v>
      </c>
      <c r="J14" s="42">
        <f t="shared" si="0"/>
        <v>8.3811311608142045</v>
      </c>
    </row>
    <row r="15" spans="1:10" s="4" customFormat="1" ht="30" customHeight="1" x14ac:dyDescent="0.35">
      <c r="A15" s="28"/>
      <c r="B15" s="29" t="s">
        <v>24</v>
      </c>
      <c r="C15" s="44">
        <v>57057.9</v>
      </c>
      <c r="D15" s="43"/>
      <c r="E15" s="43"/>
      <c r="F15" s="43"/>
      <c r="G15" s="44">
        <v>21911.7</v>
      </c>
      <c r="H15" s="46">
        <f t="shared" si="1"/>
        <v>38.402570020978686</v>
      </c>
      <c r="I15" s="44">
        <v>19616.599999999999</v>
      </c>
      <c r="J15" s="44">
        <f t="shared" si="0"/>
        <v>34.380164709882415</v>
      </c>
    </row>
    <row r="16" spans="1:10" s="7" customFormat="1" ht="26.25" customHeight="1" x14ac:dyDescent="0.35">
      <c r="A16" s="26">
        <v>2</v>
      </c>
      <c r="B16" s="11" t="s">
        <v>39</v>
      </c>
      <c r="C16" s="47">
        <f>SUM(C17:C18)</f>
        <v>400320.5</v>
      </c>
      <c r="D16" s="47"/>
      <c r="E16" s="47"/>
      <c r="F16" s="47"/>
      <c r="G16" s="47">
        <f>SUM(G17:G18)</f>
        <v>386870.2</v>
      </c>
      <c r="H16" s="48">
        <f t="shared" si="1"/>
        <v>96.640117106168688</v>
      </c>
      <c r="I16" s="47">
        <f>SUM(I17:I18)</f>
        <v>156187.20000000001</v>
      </c>
      <c r="J16" s="47">
        <f t="shared" si="0"/>
        <v>39.015538799536877</v>
      </c>
    </row>
    <row r="17" spans="1:11" s="4" customFormat="1" ht="27" customHeight="1" x14ac:dyDescent="0.35">
      <c r="A17" s="28"/>
      <c r="B17" s="30" t="s">
        <v>13</v>
      </c>
      <c r="C17" s="44">
        <v>386165.9</v>
      </c>
      <c r="D17" s="43"/>
      <c r="E17" s="43"/>
      <c r="F17" s="43"/>
      <c r="G17" s="44">
        <v>378219.4</v>
      </c>
      <c r="H17" s="46">
        <f t="shared" si="1"/>
        <v>97.942205668599939</v>
      </c>
      <c r="I17" s="44">
        <v>150916.1</v>
      </c>
      <c r="J17" s="44">
        <f t="shared" si="0"/>
        <v>39.080638658151841</v>
      </c>
    </row>
    <row r="18" spans="1:11" s="6" customFormat="1" ht="42" x14ac:dyDescent="0.35">
      <c r="A18" s="28"/>
      <c r="B18" s="30" t="s">
        <v>40</v>
      </c>
      <c r="C18" s="44">
        <v>14154.6</v>
      </c>
      <c r="D18" s="43"/>
      <c r="E18" s="43"/>
      <c r="F18" s="43"/>
      <c r="G18" s="44">
        <v>8650.7999999999993</v>
      </c>
      <c r="H18" s="46">
        <f t="shared" si="1"/>
        <v>61.116527489296757</v>
      </c>
      <c r="I18" s="44">
        <v>5271.1</v>
      </c>
      <c r="J18" s="44">
        <f t="shared" si="0"/>
        <v>37.239483984005197</v>
      </c>
    </row>
    <row r="19" spans="1:11" s="3" customFormat="1" ht="41.25" customHeight="1" x14ac:dyDescent="0.35">
      <c r="A19" s="26">
        <v>3</v>
      </c>
      <c r="B19" s="27" t="s">
        <v>41</v>
      </c>
      <c r="C19" s="47">
        <f>SUM(C20:C21)</f>
        <v>99900.800000000003</v>
      </c>
      <c r="D19" s="47"/>
      <c r="E19" s="47"/>
      <c r="F19" s="47"/>
      <c r="G19" s="47">
        <f>SUM(G20:G21)</f>
        <v>82063.199999999997</v>
      </c>
      <c r="H19" s="48">
        <f t="shared" si="1"/>
        <v>82.144687530029785</v>
      </c>
      <c r="I19" s="47">
        <f>SUM(I20:I21)</f>
        <v>49245.5</v>
      </c>
      <c r="J19" s="48">
        <f>I19*100/C19</f>
        <v>49.294400044844487</v>
      </c>
    </row>
    <row r="20" spans="1:11" s="8" customFormat="1" ht="18" customHeight="1" x14ac:dyDescent="0.35">
      <c r="A20" s="31"/>
      <c r="B20" s="29" t="s">
        <v>14</v>
      </c>
      <c r="C20" s="44">
        <v>63328.800000000003</v>
      </c>
      <c r="D20" s="44"/>
      <c r="E20" s="44"/>
      <c r="F20" s="44"/>
      <c r="G20" s="44">
        <v>61991.6</v>
      </c>
      <c r="H20" s="46">
        <f t="shared" si="1"/>
        <v>97.888480438599814</v>
      </c>
      <c r="I20" s="44">
        <v>24587.599999999999</v>
      </c>
      <c r="J20" s="44">
        <f t="shared" si="0"/>
        <v>38.825305390280569</v>
      </c>
    </row>
    <row r="21" spans="1:11" s="5" customFormat="1" ht="28" x14ac:dyDescent="0.35">
      <c r="A21" s="31"/>
      <c r="B21" s="29" t="s">
        <v>15</v>
      </c>
      <c r="C21" s="44">
        <v>36572</v>
      </c>
      <c r="D21" s="44"/>
      <c r="E21" s="44"/>
      <c r="F21" s="44"/>
      <c r="G21" s="44">
        <v>20071.599999999999</v>
      </c>
      <c r="H21" s="46">
        <f t="shared" si="1"/>
        <v>54.882423712129494</v>
      </c>
      <c r="I21" s="44">
        <v>24657.9</v>
      </c>
      <c r="J21" s="44">
        <f t="shared" si="0"/>
        <v>67.422891829815157</v>
      </c>
    </row>
    <row r="22" spans="1:11" s="3" customFormat="1" ht="28" x14ac:dyDescent="0.35">
      <c r="A22" s="26">
        <v>4</v>
      </c>
      <c r="B22" s="27" t="s">
        <v>42</v>
      </c>
      <c r="C22" s="47">
        <f>SUM(C23:C24)</f>
        <v>80336.400000000009</v>
      </c>
      <c r="D22" s="47"/>
      <c r="E22" s="47"/>
      <c r="F22" s="47"/>
      <c r="G22" s="47">
        <f>SUM(G23:G24)</f>
        <v>36516.199999999997</v>
      </c>
      <c r="H22" s="48">
        <f t="shared" si="1"/>
        <v>45.454115444555633</v>
      </c>
      <c r="I22" s="47">
        <f>SUM(I23:I24)</f>
        <v>30503.5</v>
      </c>
      <c r="J22" s="47">
        <f t="shared" si="0"/>
        <v>37.969712359528181</v>
      </c>
      <c r="K22" s="4"/>
    </row>
    <row r="23" spans="1:11" s="5" customFormat="1" ht="42" x14ac:dyDescent="0.35">
      <c r="A23" s="31"/>
      <c r="B23" s="29" t="s">
        <v>43</v>
      </c>
      <c r="C23" s="44">
        <v>79907.3</v>
      </c>
      <c r="D23" s="44"/>
      <c r="E23" s="44"/>
      <c r="F23" s="44"/>
      <c r="G23" s="44">
        <v>36152.1</v>
      </c>
      <c r="H23" s="46">
        <f t="shared" si="1"/>
        <v>45.242549804586062</v>
      </c>
      <c r="I23" s="44">
        <v>30268.1</v>
      </c>
      <c r="J23" s="44">
        <f t="shared" si="0"/>
        <v>37.879017311309475</v>
      </c>
    </row>
    <row r="24" spans="1:11" s="5" customFormat="1" ht="28" x14ac:dyDescent="0.35">
      <c r="A24" s="31"/>
      <c r="B24" s="29" t="s">
        <v>16</v>
      </c>
      <c r="C24" s="44">
        <v>429.1</v>
      </c>
      <c r="D24" s="44"/>
      <c r="E24" s="44"/>
      <c r="F24" s="44"/>
      <c r="G24" s="44">
        <v>364.1</v>
      </c>
      <c r="H24" s="46">
        <f t="shared" si="1"/>
        <v>84.852015847121876</v>
      </c>
      <c r="I24" s="44">
        <v>235.4</v>
      </c>
      <c r="J24" s="44">
        <f t="shared" si="0"/>
        <v>54.859007224423209</v>
      </c>
    </row>
    <row r="25" spans="1:11" s="5" customFormat="1" ht="30" customHeight="1" x14ac:dyDescent="0.35">
      <c r="A25" s="26">
        <v>5</v>
      </c>
      <c r="B25" s="27" t="s">
        <v>44</v>
      </c>
      <c r="C25" s="47">
        <f>SUM(C26:C28)</f>
        <v>119455.3</v>
      </c>
      <c r="D25" s="47"/>
      <c r="E25" s="47"/>
      <c r="F25" s="47"/>
      <c r="G25" s="47">
        <f>SUM(G26:G28)</f>
        <v>9163.9000000000015</v>
      </c>
      <c r="H25" s="48">
        <f t="shared" si="1"/>
        <v>7.6714051197393509</v>
      </c>
      <c r="I25" s="47">
        <f>SUM(I26:I28)</f>
        <v>6262.1</v>
      </c>
      <c r="J25" s="47">
        <f t="shared" si="0"/>
        <v>5.2422119403659782</v>
      </c>
    </row>
    <row r="26" spans="1:11" s="5" customFormat="1" ht="28" x14ac:dyDescent="0.35">
      <c r="A26" s="31"/>
      <c r="B26" s="29" t="s">
        <v>25</v>
      </c>
      <c r="C26" s="44">
        <v>51806.5</v>
      </c>
      <c r="D26" s="44"/>
      <c r="E26" s="44"/>
      <c r="F26" s="44"/>
      <c r="G26" s="44">
        <v>0</v>
      </c>
      <c r="H26" s="46">
        <f t="shared" si="1"/>
        <v>0</v>
      </c>
      <c r="I26" s="44">
        <v>0</v>
      </c>
      <c r="J26" s="44">
        <f t="shared" si="0"/>
        <v>0</v>
      </c>
    </row>
    <row r="27" spans="1:11" s="5" customFormat="1" x14ac:dyDescent="0.35">
      <c r="A27" s="31"/>
      <c r="B27" s="29" t="s">
        <v>27</v>
      </c>
      <c r="C27" s="44">
        <v>15316</v>
      </c>
      <c r="D27" s="44"/>
      <c r="E27" s="44"/>
      <c r="F27" s="44"/>
      <c r="G27" s="44">
        <v>884.7</v>
      </c>
      <c r="H27" s="46">
        <f t="shared" si="1"/>
        <v>5.7763123530948031</v>
      </c>
      <c r="I27" s="44">
        <v>3.5</v>
      </c>
      <c r="J27" s="44">
        <f t="shared" si="0"/>
        <v>2.2851919561243144E-2</v>
      </c>
    </row>
    <row r="28" spans="1:11" s="5" customFormat="1" ht="42" x14ac:dyDescent="0.35">
      <c r="A28" s="31"/>
      <c r="B28" s="29" t="s">
        <v>26</v>
      </c>
      <c r="C28" s="44">
        <v>52332.800000000003</v>
      </c>
      <c r="D28" s="44"/>
      <c r="E28" s="44"/>
      <c r="F28" s="44"/>
      <c r="G28" s="44">
        <v>8279.2000000000007</v>
      </c>
      <c r="H28" s="46">
        <f t="shared" si="1"/>
        <v>15.820288614406262</v>
      </c>
      <c r="I28" s="44">
        <v>6258.6</v>
      </c>
      <c r="J28" s="44">
        <f t="shared" si="0"/>
        <v>11.959230157759569</v>
      </c>
    </row>
    <row r="29" spans="1:11" s="3" customFormat="1" ht="28" x14ac:dyDescent="0.35">
      <c r="A29" s="26">
        <v>6</v>
      </c>
      <c r="B29" s="11" t="s">
        <v>45</v>
      </c>
      <c r="C29" s="47">
        <f>SUM(C30:C32)</f>
        <v>352404.89999999997</v>
      </c>
      <c r="D29" s="47"/>
      <c r="E29" s="47"/>
      <c r="F29" s="47"/>
      <c r="G29" s="47">
        <f>SUM(G30:G32)</f>
        <v>27831.9</v>
      </c>
      <c r="H29" s="48">
        <f t="shared" si="1"/>
        <v>7.8977051681176969</v>
      </c>
      <c r="I29" s="47">
        <f>SUM(I30:I32)</f>
        <v>1064.4000000000001</v>
      </c>
      <c r="J29" s="47">
        <f t="shared" si="0"/>
        <v>0.30203893305683327</v>
      </c>
    </row>
    <row r="30" spans="1:11" s="5" customFormat="1" ht="31.5" customHeight="1" x14ac:dyDescent="0.35">
      <c r="A30" s="31"/>
      <c r="B30" s="29" t="s">
        <v>17</v>
      </c>
      <c r="C30" s="44">
        <v>5159.1000000000004</v>
      </c>
      <c r="D30" s="44"/>
      <c r="E30" s="44"/>
      <c r="F30" s="44"/>
      <c r="G30" s="44">
        <v>2741.8</v>
      </c>
      <c r="H30" s="46">
        <f t="shared" si="1"/>
        <v>53.144928378980829</v>
      </c>
      <c r="I30" s="44">
        <v>90</v>
      </c>
      <c r="J30" s="44">
        <f t="shared" si="0"/>
        <v>1.7444903180787346</v>
      </c>
    </row>
    <row r="31" spans="1:11" s="5" customFormat="1" ht="29.25" customHeight="1" x14ac:dyDescent="0.35">
      <c r="A31" s="31"/>
      <c r="B31" s="29" t="s">
        <v>18</v>
      </c>
      <c r="C31" s="44">
        <v>334399.5</v>
      </c>
      <c r="D31" s="44"/>
      <c r="E31" s="44"/>
      <c r="F31" s="44"/>
      <c r="G31" s="44">
        <v>24490.2</v>
      </c>
      <c r="H31" s="46">
        <f t="shared" si="1"/>
        <v>7.3236353523255868</v>
      </c>
      <c r="I31" s="44">
        <v>974.4</v>
      </c>
      <c r="J31" s="44">
        <f t="shared" si="0"/>
        <v>0.29138799549640476</v>
      </c>
    </row>
    <row r="32" spans="1:11" s="5" customFormat="1" ht="29.25" customHeight="1" x14ac:dyDescent="0.35">
      <c r="A32" s="31"/>
      <c r="B32" s="29" t="s">
        <v>28</v>
      </c>
      <c r="C32" s="44">
        <v>12846.3</v>
      </c>
      <c r="D32" s="44"/>
      <c r="E32" s="44"/>
      <c r="F32" s="44"/>
      <c r="G32" s="44">
        <v>599.9</v>
      </c>
      <c r="H32" s="46">
        <f t="shared" si="1"/>
        <v>4.6698271097514459</v>
      </c>
      <c r="I32" s="44">
        <v>0</v>
      </c>
      <c r="J32" s="44">
        <f t="shared" si="0"/>
        <v>0</v>
      </c>
    </row>
    <row r="33" spans="1:12" s="3" customFormat="1" ht="33" customHeight="1" x14ac:dyDescent="0.35">
      <c r="A33" s="26">
        <v>7</v>
      </c>
      <c r="B33" s="11" t="s">
        <v>46</v>
      </c>
      <c r="C33" s="47">
        <f>SUM(C34:C34)</f>
        <v>2247068.7999999998</v>
      </c>
      <c r="D33" s="47"/>
      <c r="E33" s="47"/>
      <c r="F33" s="47"/>
      <c r="G33" s="47">
        <f>SUM(G34:G34)</f>
        <v>573824.9</v>
      </c>
      <c r="H33" s="48">
        <f t="shared" si="1"/>
        <v>25.536596832282129</v>
      </c>
      <c r="I33" s="47">
        <f>SUM(I34:I34)</f>
        <v>313644.59999999998</v>
      </c>
      <c r="J33" s="47">
        <f t="shared" si="0"/>
        <v>13.95794378881501</v>
      </c>
      <c r="L33" s="39"/>
    </row>
    <row r="34" spans="1:12" s="5" customFormat="1" x14ac:dyDescent="0.35">
      <c r="A34" s="31"/>
      <c r="B34" s="29" t="s">
        <v>19</v>
      </c>
      <c r="C34" s="44">
        <v>2247068.7999999998</v>
      </c>
      <c r="D34" s="44"/>
      <c r="E34" s="44"/>
      <c r="F34" s="44"/>
      <c r="G34" s="44">
        <v>573824.9</v>
      </c>
      <c r="H34" s="45">
        <f t="shared" si="1"/>
        <v>25.536596832282129</v>
      </c>
      <c r="I34" s="44">
        <v>313644.59999999998</v>
      </c>
      <c r="J34" s="42">
        <f t="shared" si="0"/>
        <v>13.95794378881501</v>
      </c>
    </row>
    <row r="35" spans="1:12" s="7" customFormat="1" ht="33" customHeight="1" x14ac:dyDescent="0.35">
      <c r="A35" s="26">
        <v>8</v>
      </c>
      <c r="B35" s="11" t="s">
        <v>47</v>
      </c>
      <c r="C35" s="47">
        <f>SUM(C36:C37)</f>
        <v>964</v>
      </c>
      <c r="D35" s="47"/>
      <c r="E35" s="47"/>
      <c r="F35" s="47"/>
      <c r="G35" s="47">
        <f>SUM(G36:G37)</f>
        <v>64</v>
      </c>
      <c r="H35" s="48">
        <f t="shared" si="1"/>
        <v>6.6390041493775938</v>
      </c>
      <c r="I35" s="47">
        <f>SUM(I36:I37)</f>
        <v>64</v>
      </c>
      <c r="J35" s="47">
        <f t="shared" si="0"/>
        <v>6.6390041493775938</v>
      </c>
      <c r="K35" s="6"/>
    </row>
    <row r="36" spans="1:12" s="8" customFormat="1" x14ac:dyDescent="0.35">
      <c r="A36" s="31"/>
      <c r="B36" s="29" t="s">
        <v>20</v>
      </c>
      <c r="C36" s="44">
        <v>800</v>
      </c>
      <c r="D36" s="44"/>
      <c r="E36" s="44"/>
      <c r="F36" s="44"/>
      <c r="G36" s="44">
        <v>0</v>
      </c>
      <c r="H36" s="45">
        <f t="shared" si="1"/>
        <v>0</v>
      </c>
      <c r="I36" s="44">
        <v>0</v>
      </c>
      <c r="J36" s="42">
        <f t="shared" si="0"/>
        <v>0</v>
      </c>
    </row>
    <row r="37" spans="1:12" s="8" customFormat="1" x14ac:dyDescent="0.35">
      <c r="A37" s="31"/>
      <c r="B37" s="29" t="s">
        <v>21</v>
      </c>
      <c r="C37" s="44">
        <v>164</v>
      </c>
      <c r="D37" s="44"/>
      <c r="E37" s="44"/>
      <c r="F37" s="44"/>
      <c r="G37" s="44">
        <v>64</v>
      </c>
      <c r="H37" s="45">
        <f t="shared" si="1"/>
        <v>39.024390243902438</v>
      </c>
      <c r="I37" s="44">
        <v>64</v>
      </c>
      <c r="J37" s="42">
        <f t="shared" si="0"/>
        <v>39.024390243902438</v>
      </c>
    </row>
    <row r="38" spans="1:12" s="3" customFormat="1" ht="30.75" customHeight="1" x14ac:dyDescent="0.35">
      <c r="A38" s="26">
        <v>9</v>
      </c>
      <c r="B38" s="11" t="s">
        <v>48</v>
      </c>
      <c r="C38" s="47">
        <f>SUM(C39:C40)</f>
        <v>5000</v>
      </c>
      <c r="D38" s="47"/>
      <c r="E38" s="47"/>
      <c r="F38" s="47"/>
      <c r="G38" s="47">
        <f>SUM(G39:G40)</f>
        <v>1798.7</v>
      </c>
      <c r="H38" s="48">
        <f t="shared" si="1"/>
        <v>35.973999999999997</v>
      </c>
      <c r="I38" s="47">
        <f>SUM(I39:I40)</f>
        <v>871.6</v>
      </c>
      <c r="J38" s="47">
        <f t="shared" si="0"/>
        <v>17.431999999999999</v>
      </c>
    </row>
    <row r="39" spans="1:12" s="5" customFormat="1" x14ac:dyDescent="0.35">
      <c r="A39" s="31"/>
      <c r="B39" s="29" t="s">
        <v>22</v>
      </c>
      <c r="C39" s="44">
        <v>3580</v>
      </c>
      <c r="D39" s="44"/>
      <c r="E39" s="44"/>
      <c r="F39" s="44"/>
      <c r="G39" s="44">
        <v>1618.4</v>
      </c>
      <c r="H39" s="45">
        <f>G39*100/C39</f>
        <v>45.206703910614522</v>
      </c>
      <c r="I39" s="44">
        <v>796.6</v>
      </c>
      <c r="J39" s="44">
        <f>I39*100/C39</f>
        <v>22.251396648044693</v>
      </c>
    </row>
    <row r="40" spans="1:12" s="5" customFormat="1" x14ac:dyDescent="0.35">
      <c r="A40" s="31"/>
      <c r="B40" s="29" t="s">
        <v>23</v>
      </c>
      <c r="C40" s="44">
        <v>1420</v>
      </c>
      <c r="D40" s="44"/>
      <c r="E40" s="44"/>
      <c r="F40" s="44"/>
      <c r="G40" s="44">
        <v>180.3</v>
      </c>
      <c r="H40" s="45">
        <f>G40*100/C40</f>
        <v>12.69718309859155</v>
      </c>
      <c r="I40" s="44">
        <v>75</v>
      </c>
      <c r="J40" s="44">
        <f>I40*100/C40</f>
        <v>5.28169014084507</v>
      </c>
    </row>
    <row r="41" spans="1:12" s="3" customFormat="1" ht="33" customHeight="1" x14ac:dyDescent="0.35">
      <c r="A41" s="26">
        <v>10</v>
      </c>
      <c r="B41" s="11" t="s">
        <v>49</v>
      </c>
      <c r="C41" s="47">
        <v>25716.400000000001</v>
      </c>
      <c r="D41" s="47"/>
      <c r="E41" s="47"/>
      <c r="F41" s="47"/>
      <c r="G41" s="47">
        <v>11019.3</v>
      </c>
      <c r="H41" s="48">
        <f t="shared" si="1"/>
        <v>42.849310167830645</v>
      </c>
      <c r="I41" s="47">
        <v>5195.8</v>
      </c>
      <c r="J41" s="47">
        <f t="shared" ref="J41" si="2">I41*100/C41</f>
        <v>20.204227652393023</v>
      </c>
      <c r="K41" s="7"/>
    </row>
    <row r="42" spans="1:12" s="3" customFormat="1" ht="28" x14ac:dyDescent="0.35">
      <c r="A42" s="26">
        <v>11</v>
      </c>
      <c r="B42" s="11" t="s">
        <v>50</v>
      </c>
      <c r="C42" s="47">
        <v>413852.2</v>
      </c>
      <c r="D42" s="47"/>
      <c r="E42" s="47"/>
      <c r="F42" s="47"/>
      <c r="G42" s="47">
        <v>273892.5</v>
      </c>
      <c r="H42" s="48">
        <f t="shared" ref="H42:H47" si="3">G42*100/C42</f>
        <v>66.181235716519083</v>
      </c>
      <c r="I42" s="47">
        <v>118202.9</v>
      </c>
      <c r="J42" s="47">
        <f t="shared" ref="J42:J48" si="4">I42*100/C42</f>
        <v>28.561621757719301</v>
      </c>
    </row>
    <row r="43" spans="1:12" s="3" customFormat="1" ht="28" x14ac:dyDescent="0.35">
      <c r="A43" s="26">
        <v>12</v>
      </c>
      <c r="B43" s="11" t="s">
        <v>29</v>
      </c>
      <c r="C43" s="47">
        <v>2950.6</v>
      </c>
      <c r="D43" s="47"/>
      <c r="E43" s="47"/>
      <c r="F43" s="47"/>
      <c r="G43" s="47">
        <v>2100.6</v>
      </c>
      <c r="H43" s="48">
        <f t="shared" si="3"/>
        <v>71.19229987121264</v>
      </c>
      <c r="I43" s="47">
        <v>1100.3</v>
      </c>
      <c r="J43" s="47">
        <f t="shared" si="4"/>
        <v>37.290720531417342</v>
      </c>
    </row>
    <row r="44" spans="1:12" s="3" customFormat="1" ht="28" x14ac:dyDescent="0.35">
      <c r="A44" s="26">
        <v>13</v>
      </c>
      <c r="B44" s="11" t="s">
        <v>30</v>
      </c>
      <c r="C44" s="47">
        <f>SUM(C45:C46)</f>
        <v>3341.6</v>
      </c>
      <c r="D44" s="47"/>
      <c r="E44" s="47"/>
      <c r="F44" s="47"/>
      <c r="G44" s="47">
        <f>SUM(G45:G46)</f>
        <v>2131.6</v>
      </c>
      <c r="H44" s="48">
        <f t="shared" si="3"/>
        <v>63.789801292793875</v>
      </c>
      <c r="I44" s="47">
        <f>SUM(I45:I46)</f>
        <v>1039.5999999999999</v>
      </c>
      <c r="J44" s="47">
        <f t="shared" si="4"/>
        <v>31.110845104141724</v>
      </c>
    </row>
    <row r="45" spans="1:12" s="3" customFormat="1" ht="21" customHeight="1" x14ac:dyDescent="0.35">
      <c r="A45" s="51"/>
      <c r="B45" s="32" t="s">
        <v>31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67.8</v>
      </c>
      <c r="J45" s="42">
        <f t="shared" si="4"/>
        <v>36.063829787234042</v>
      </c>
    </row>
    <row r="46" spans="1:12" s="3" customFormat="1" x14ac:dyDescent="0.35">
      <c r="A46" s="51"/>
      <c r="B46" s="32" t="s">
        <v>32</v>
      </c>
      <c r="C46" s="42">
        <v>3153.6</v>
      </c>
      <c r="D46" s="42"/>
      <c r="E46" s="42"/>
      <c r="F46" s="42"/>
      <c r="G46" s="42">
        <v>1943.6</v>
      </c>
      <c r="H46" s="45">
        <f t="shared" si="3"/>
        <v>61.631151699644853</v>
      </c>
      <c r="I46" s="42">
        <v>971.8</v>
      </c>
      <c r="J46" s="42">
        <f t="shared" si="4"/>
        <v>30.815575849822427</v>
      </c>
    </row>
    <row r="47" spans="1:12" s="3" customFormat="1" ht="70" x14ac:dyDescent="0.35">
      <c r="A47" s="53">
        <v>14</v>
      </c>
      <c r="B47" s="52" t="s">
        <v>51</v>
      </c>
      <c r="C47" s="54">
        <v>4892.5</v>
      </c>
      <c r="D47" s="54"/>
      <c r="E47" s="54"/>
      <c r="F47" s="54"/>
      <c r="G47" s="54">
        <v>207</v>
      </c>
      <c r="H47" s="55">
        <f t="shared" si="3"/>
        <v>4.2309657639243738</v>
      </c>
      <c r="I47" s="54">
        <v>207</v>
      </c>
      <c r="J47" s="54">
        <f t="shared" si="4"/>
        <v>4.2309657639243738</v>
      </c>
    </row>
    <row r="48" spans="1:12" s="4" customFormat="1" ht="18.75" customHeight="1" x14ac:dyDescent="0.35">
      <c r="A48" s="41"/>
      <c r="B48" s="33" t="s">
        <v>7</v>
      </c>
      <c r="C48" s="49">
        <f>C10+C16+C19+C22+C25+C29+C33+C35+C38+C41+C42+C43+C44+C47</f>
        <v>9485838.2999999989</v>
      </c>
      <c r="D48" s="49"/>
      <c r="E48" s="49"/>
      <c r="F48" s="49"/>
      <c r="G48" s="49">
        <f>G10+G16+G19+G22+G25+G29+G33+G35+G38+G41+G42+G43+G44+G47</f>
        <v>6262763.6000000015</v>
      </c>
      <c r="H48" s="50">
        <f t="shared" ref="H48" si="5">G48*100/C48</f>
        <v>66.022247079628187</v>
      </c>
      <c r="I48" s="49">
        <f>I10+I16+I19+I22+I25+I29+I33+I35+I38+I41+I42+I43+I44+I47</f>
        <v>2428026.4999999995</v>
      </c>
      <c r="J48" s="49">
        <f t="shared" si="4"/>
        <v>25.596330268459244</v>
      </c>
    </row>
    <row r="49" spans="1:10" s="2" customFormat="1" x14ac:dyDescent="0.35">
      <c r="A49" s="12"/>
      <c r="B49" s="12"/>
      <c r="C49" s="40"/>
      <c r="D49" s="12"/>
      <c r="E49" s="12"/>
      <c r="F49" s="12"/>
      <c r="G49" s="12"/>
      <c r="H49" s="12"/>
      <c r="I49" s="14"/>
      <c r="J49" s="13"/>
    </row>
    <row r="50" spans="1:10" s="2" customFormat="1" x14ac:dyDescent="0.35">
      <c r="A50" s="12"/>
      <c r="B50" s="12"/>
      <c r="C50" s="15"/>
      <c r="D50" s="12"/>
      <c r="E50" s="15"/>
      <c r="F50" s="15"/>
      <c r="G50" s="15"/>
      <c r="H50" s="15"/>
      <c r="I50" s="15"/>
      <c r="J50" s="13"/>
    </row>
    <row r="51" spans="1:10" s="2" customFormat="1" x14ac:dyDescent="0.35">
      <c r="A51" s="12"/>
      <c r="B51" s="15"/>
      <c r="C51" s="16"/>
      <c r="D51" s="15"/>
      <c r="E51" s="15"/>
      <c r="F51" s="15"/>
      <c r="G51" s="16"/>
      <c r="H51" s="15"/>
      <c r="I51" s="17"/>
      <c r="J51" s="16"/>
    </row>
    <row r="52" spans="1:10" s="2" customFormat="1" x14ac:dyDescent="0.35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35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35">
      <c r="A54" s="12"/>
      <c r="B54" s="15"/>
      <c r="C54" s="15"/>
      <c r="D54" s="15"/>
      <c r="E54" s="15"/>
      <c r="F54" s="15"/>
      <c r="G54" s="15"/>
      <c r="H54" s="15"/>
      <c r="I54" s="17"/>
      <c r="J54" s="13"/>
    </row>
    <row r="55" spans="1:10" s="2" customFormat="1" x14ac:dyDescent="0.35">
      <c r="A55" s="12"/>
      <c r="B55" s="15"/>
      <c r="C55" s="18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5"/>
      <c r="D57" s="15"/>
      <c r="E57" s="15"/>
      <c r="F57" s="15"/>
      <c r="G57" s="15"/>
      <c r="H57" s="15"/>
      <c r="I57" s="19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20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8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x14ac:dyDescent="0.35">
      <c r="A62" s="12"/>
      <c r="B62" s="12"/>
      <c r="C62" s="15"/>
      <c r="D62" s="9"/>
      <c r="E62" s="9"/>
      <c r="F62" s="9"/>
      <c r="G62" s="9"/>
      <c r="H62" s="9"/>
      <c r="I62" s="21"/>
    </row>
    <row r="63" spans="1:10" x14ac:dyDescent="0.35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35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35">
      <c r="A65" s="12"/>
      <c r="B65" s="15"/>
      <c r="C65" s="15"/>
      <c r="D65" s="9"/>
      <c r="E65" s="9"/>
      <c r="F65" s="9"/>
      <c r="G65" s="9"/>
      <c r="H65" s="9"/>
      <c r="I65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2021-05-14T07:31:13Z</cp:lastPrinted>
  <dcterms:created xsi:type="dcterms:W3CDTF">2012-07-10T18:14:32Z</dcterms:created>
  <dcterms:modified xsi:type="dcterms:W3CDTF">2021-06-11T08:08:53Z</dcterms:modified>
</cp:coreProperties>
</file>